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45" windowWidth="20895" windowHeight="9660"/>
  </bookViews>
  <sheets>
    <sheet name="Without Savings" sheetId="1" r:id="rId1"/>
    <sheet name="With Savings" sheetId="2" r:id="rId2"/>
  </sheets>
  <calcPr calcId="125725"/>
</workbook>
</file>

<file path=xl/calcChain.xml><?xml version="1.0" encoding="utf-8"?>
<calcChain xmlns="http://schemas.openxmlformats.org/spreadsheetml/2006/main">
  <c r="O17" i="1"/>
  <c r="O9"/>
  <c r="O11" s="1"/>
  <c r="O13" s="1"/>
  <c r="O15" s="1"/>
  <c r="N9"/>
  <c r="N11" s="1"/>
  <c r="N13" s="1"/>
  <c r="N15" s="1"/>
  <c r="N17" s="1"/>
  <c r="N19" s="1"/>
  <c r="N21" s="1"/>
  <c r="N23" s="1"/>
  <c r="N25" s="1"/>
  <c r="N27" s="1"/>
  <c r="N29" s="1"/>
  <c r="N31" s="1"/>
  <c r="N33" s="1"/>
  <c r="N35" s="1"/>
  <c r="M9"/>
  <c r="M11" s="1"/>
  <c r="M13" s="1"/>
  <c r="M15" s="1"/>
  <c r="M17" s="1"/>
  <c r="M19" s="1"/>
  <c r="M21" s="1"/>
  <c r="M23" s="1"/>
  <c r="M25" s="1"/>
  <c r="M27" s="1"/>
  <c r="M29" s="1"/>
  <c r="M31" s="1"/>
  <c r="M33" s="1"/>
  <c r="M35" s="1"/>
  <c r="C24"/>
  <c r="G23"/>
  <c r="G11"/>
  <c r="C9"/>
  <c r="L31" i="2"/>
  <c r="N35"/>
  <c r="N33"/>
  <c r="N31"/>
  <c r="N29"/>
  <c r="N27"/>
  <c r="N25"/>
  <c r="N23"/>
  <c r="N21"/>
  <c r="N19"/>
  <c r="N17"/>
  <c r="N15"/>
  <c r="N13"/>
  <c r="N11"/>
  <c r="L11"/>
  <c r="L13" s="1"/>
  <c r="L15" s="1"/>
  <c r="L17" s="1"/>
  <c r="L19" s="1"/>
  <c r="L21" s="1"/>
  <c r="L23" s="1"/>
  <c r="L25" s="1"/>
  <c r="L27" s="1"/>
  <c r="L29" s="1"/>
  <c r="L33" s="1"/>
  <c r="L35" s="1"/>
  <c r="C24"/>
  <c r="G23"/>
  <c r="L9" i="1" s="1"/>
  <c r="L11" s="1"/>
  <c r="L13" s="1"/>
  <c r="L15" s="1"/>
  <c r="L17" s="1"/>
  <c r="L19" s="1"/>
  <c r="L21" s="1"/>
  <c r="L23" s="1"/>
  <c r="L25" s="1"/>
  <c r="L27" s="1"/>
  <c r="L29" s="1"/>
  <c r="L31" s="1"/>
  <c r="L33" s="1"/>
  <c r="L35" s="1"/>
  <c r="G11" i="2"/>
  <c r="P9"/>
  <c r="P11" s="1"/>
  <c r="P13" s="1"/>
  <c r="P15" s="1"/>
  <c r="O9"/>
  <c r="O11" s="1"/>
  <c r="O13" s="1"/>
  <c r="O15" s="1"/>
  <c r="O17" s="1"/>
  <c r="O19" s="1"/>
  <c r="O21" s="1"/>
  <c r="O23" s="1"/>
  <c r="O25" s="1"/>
  <c r="O27" s="1"/>
  <c r="O29" s="1"/>
  <c r="O31" s="1"/>
  <c r="O33" s="1"/>
  <c r="O35" s="1"/>
  <c r="N9"/>
  <c r="C9"/>
  <c r="O19" i="1" l="1"/>
  <c r="O21" s="1"/>
  <c r="O23" s="1"/>
  <c r="O25" s="1"/>
  <c r="O27" s="1"/>
  <c r="O29" s="1"/>
  <c r="O31" s="1"/>
  <c r="O33" s="1"/>
  <c r="O35" s="1"/>
  <c r="M9" i="2"/>
  <c r="M11" s="1"/>
  <c r="D28" i="1"/>
  <c r="D28" i="2"/>
  <c r="P17"/>
  <c r="P19" s="1"/>
  <c r="P21" s="1"/>
  <c r="P23" s="1"/>
  <c r="P25" l="1"/>
  <c r="P27" s="1"/>
  <c r="P29" s="1"/>
  <c r="P31" s="1"/>
  <c r="P33" s="1"/>
  <c r="P35" s="1"/>
  <c r="M13"/>
  <c r="M15" s="1"/>
  <c r="M17" s="1"/>
  <c r="M19" s="1"/>
  <c r="M21" s="1"/>
  <c r="M23" s="1"/>
  <c r="M25" s="1"/>
  <c r="M27" s="1"/>
  <c r="M29" s="1"/>
  <c r="M31" s="1"/>
  <c r="M33" s="1"/>
  <c r="M35" s="1"/>
</calcChain>
</file>

<file path=xl/sharedStrings.xml><?xml version="1.0" encoding="utf-8"?>
<sst xmlns="http://schemas.openxmlformats.org/spreadsheetml/2006/main" count="194" uniqueCount="57">
  <si>
    <t>Legendary Budget</t>
  </si>
  <si>
    <t>Monthly</t>
  </si>
  <si>
    <t>Income</t>
  </si>
  <si>
    <t>Total</t>
  </si>
  <si>
    <t>Outcome</t>
  </si>
  <si>
    <t>Utilities</t>
  </si>
  <si>
    <t>Groceries</t>
  </si>
  <si>
    <t>Fun</t>
  </si>
  <si>
    <t>Insurance</t>
  </si>
  <si>
    <t>Who</t>
  </si>
  <si>
    <t>Amount</t>
  </si>
  <si>
    <t xml:space="preserve">Who </t>
  </si>
  <si>
    <t>Random Expenses</t>
  </si>
  <si>
    <t>Savings</t>
  </si>
  <si>
    <t>What</t>
  </si>
  <si>
    <t>Pay</t>
  </si>
  <si>
    <t>April</t>
  </si>
  <si>
    <t>May</t>
  </si>
  <si>
    <t>June</t>
  </si>
  <si>
    <t>July</t>
  </si>
  <si>
    <t>Sept</t>
  </si>
  <si>
    <t>Oct</t>
  </si>
  <si>
    <t>Nov</t>
  </si>
  <si>
    <t>Dec</t>
  </si>
  <si>
    <t>Random</t>
  </si>
  <si>
    <t>Leftover</t>
  </si>
  <si>
    <t>Aug</t>
  </si>
  <si>
    <t>Mar</t>
  </si>
  <si>
    <t>2009</t>
  </si>
  <si>
    <t>Debt</t>
  </si>
  <si>
    <t>What We Have To Do</t>
  </si>
  <si>
    <t>Bal</t>
  </si>
  <si>
    <t>Jan</t>
  </si>
  <si>
    <t>Feb</t>
  </si>
  <si>
    <t>Legendary Budget w/$50 per month to savings</t>
  </si>
  <si>
    <t>You</t>
  </si>
  <si>
    <t>Other</t>
  </si>
  <si>
    <t>Internet</t>
  </si>
  <si>
    <t>Phone</t>
  </si>
  <si>
    <t>Gasoline</t>
  </si>
  <si>
    <t>Car Insurance</t>
  </si>
  <si>
    <t>Student Loan</t>
  </si>
  <si>
    <t>Rent</t>
  </si>
  <si>
    <t>GAP</t>
  </si>
  <si>
    <t>VISA</t>
  </si>
  <si>
    <t>Mastercard</t>
  </si>
  <si>
    <t>Dice</t>
  </si>
  <si>
    <t>Books</t>
  </si>
  <si>
    <t>Comics</t>
  </si>
  <si>
    <t>Snacks</t>
  </si>
  <si>
    <t>Video Game</t>
  </si>
  <si>
    <t>DVDs</t>
  </si>
  <si>
    <t>Gap</t>
  </si>
  <si>
    <t>Visa</t>
  </si>
  <si>
    <t>August</t>
  </si>
  <si>
    <t>September</t>
  </si>
  <si>
    <t>Minmum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</si>
</sst>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6">
    <font>
      <sz val="11"/>
      <color theme="1"/>
      <name val="Rockwell"/>
      <family val="2"/>
      <scheme val="minor"/>
    </font>
    <font>
      <sz val="11"/>
      <color theme="1"/>
      <name val="Rockwell"/>
      <family val="2"/>
      <scheme val="minor"/>
    </font>
    <font>
      <b/>
      <sz val="18"/>
      <color theme="3"/>
      <name val="Rockwell"/>
      <family val="2"/>
      <scheme val="major"/>
    </font>
    <font>
      <i/>
      <sz val="11"/>
      <color rgb="FF7F7F7F"/>
      <name val="Rockwell"/>
      <family val="2"/>
      <scheme val="minor"/>
    </font>
    <font>
      <b/>
      <sz val="11"/>
      <color theme="1"/>
      <name val="Rockwell"/>
      <family val="2"/>
      <scheme val="minor"/>
    </font>
    <font>
      <sz val="11"/>
      <color theme="0"/>
      <name val="Rockwel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</fills>
  <borders count="1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right" vertical="center" textRotation="90"/>
    </xf>
    <xf numFmtId="0" fontId="0" fillId="0" borderId="2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5" xfId="0" applyBorder="1"/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11" xfId="0" applyNumberFormat="1" applyBorder="1"/>
    <xf numFmtId="164" fontId="0" fillId="0" borderId="10" xfId="0" applyNumberFormat="1" applyBorder="1"/>
    <xf numFmtId="44" fontId="0" fillId="0" borderId="11" xfId="1" applyFont="1" applyBorder="1"/>
    <xf numFmtId="44" fontId="0" fillId="0" borderId="10" xfId="1" applyFont="1" applyBorder="1"/>
    <xf numFmtId="44" fontId="0" fillId="0" borderId="0" xfId="1" applyFont="1" applyBorder="1"/>
    <xf numFmtId="44" fontId="0" fillId="0" borderId="2" xfId="1" applyFont="1" applyBorder="1"/>
    <xf numFmtId="44" fontId="0" fillId="0" borderId="7" xfId="1" applyFont="1" applyBorder="1"/>
    <xf numFmtId="44" fontId="0" fillId="0" borderId="9" xfId="1" applyFont="1" applyBorder="1"/>
    <xf numFmtId="44" fontId="0" fillId="0" borderId="0" xfId="1" applyFont="1"/>
    <xf numFmtId="0" fontId="4" fillId="0" borderId="1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3" applyBorder="1" applyAlignment="1">
      <alignment horizontal="center"/>
    </xf>
    <xf numFmtId="44" fontId="0" fillId="0" borderId="0" xfId="0" applyNumberFormat="1"/>
    <xf numFmtId="44" fontId="1" fillId="0" borderId="2" xfId="0" applyNumberFormat="1" applyFont="1" applyBorder="1"/>
    <xf numFmtId="0" fontId="5" fillId="3" borderId="6" xfId="5" applyBorder="1" applyAlignment="1">
      <alignment horizontal="center" vertical="center" textRotation="45"/>
    </xf>
    <xf numFmtId="0" fontId="5" fillId="3" borderId="3" xfId="5" applyBorder="1" applyAlignment="1">
      <alignment horizontal="center" vertical="center" textRotation="45"/>
    </xf>
    <xf numFmtId="0" fontId="3" fillId="0" borderId="0" xfId="3" applyBorder="1" applyAlignment="1">
      <alignment horizontal="center"/>
    </xf>
    <xf numFmtId="0" fontId="5" fillId="4" borderId="6" xfId="6" applyBorder="1" applyAlignment="1">
      <alignment horizontal="center" vertical="center" textRotation="90"/>
    </xf>
    <xf numFmtId="0" fontId="5" fillId="4" borderId="4" xfId="6" applyBorder="1" applyAlignment="1">
      <alignment horizontal="center" vertical="center" textRotation="90"/>
    </xf>
    <xf numFmtId="0" fontId="5" fillId="4" borderId="3" xfId="6" applyBorder="1" applyAlignment="1">
      <alignment horizontal="center" vertical="center" textRotation="90"/>
    </xf>
    <xf numFmtId="0" fontId="3" fillId="0" borderId="2" xfId="3" applyBorder="1" applyAlignment="1">
      <alignment horizontal="center"/>
    </xf>
    <xf numFmtId="0" fontId="5" fillId="6" borderId="6" xfId="8" applyBorder="1" applyAlignment="1">
      <alignment horizontal="center" vertical="center" textRotation="90"/>
    </xf>
    <xf numFmtId="0" fontId="5" fillId="6" borderId="4" xfId="8" applyBorder="1" applyAlignment="1">
      <alignment horizontal="center" vertical="center" textRotation="90"/>
    </xf>
    <xf numFmtId="0" fontId="5" fillId="6" borderId="3" xfId="8" applyBorder="1" applyAlignment="1">
      <alignment horizontal="center" vertical="center" textRotation="90"/>
    </xf>
    <xf numFmtId="0" fontId="5" fillId="5" borderId="6" xfId="7" applyBorder="1" applyAlignment="1">
      <alignment horizontal="center" vertical="center" textRotation="90"/>
    </xf>
    <xf numFmtId="0" fontId="5" fillId="5" borderId="4" xfId="7" applyBorder="1" applyAlignment="1">
      <alignment horizontal="center" vertical="center" textRotation="90"/>
    </xf>
    <xf numFmtId="0" fontId="5" fillId="5" borderId="3" xfId="7" applyBorder="1" applyAlignment="1">
      <alignment horizontal="center" vertical="center" textRotation="90"/>
    </xf>
    <xf numFmtId="0" fontId="4" fillId="0" borderId="1" xfId="4" applyAlignment="1">
      <alignment horizontal="center" vertical="center"/>
    </xf>
    <xf numFmtId="0" fontId="2" fillId="2" borderId="0" xfId="2" applyFill="1" applyAlignment="1">
      <alignment horizontal="center" vertical="center"/>
    </xf>
    <xf numFmtId="0" fontId="5" fillId="3" borderId="6" xfId="5" applyBorder="1" applyAlignment="1">
      <alignment horizontal="center" vertical="center" textRotation="90"/>
    </xf>
    <xf numFmtId="0" fontId="5" fillId="3" borderId="4" xfId="5" applyBorder="1" applyAlignment="1">
      <alignment horizontal="center" vertical="center" textRotation="90"/>
    </xf>
    <xf numFmtId="0" fontId="5" fillId="3" borderId="3" xfId="5" applyBorder="1" applyAlignment="1">
      <alignment horizontal="center" vertical="center" textRotation="90"/>
    </xf>
    <xf numFmtId="0" fontId="5" fillId="3" borderId="5" xfId="5" applyBorder="1"/>
    <xf numFmtId="0" fontId="0" fillId="0" borderId="12" xfId="0" applyBorder="1"/>
    <xf numFmtId="44" fontId="0" fillId="0" borderId="8" xfId="1" applyFont="1" applyBorder="1"/>
    <xf numFmtId="44" fontId="0" fillId="0" borderId="12" xfId="1" applyFont="1" applyBorder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6" xfId="0" applyBorder="1"/>
  </cellXfs>
  <cellStyles count="9">
    <cellStyle name="Accent2" xfId="5" builtinId="33"/>
    <cellStyle name="Accent3" xfId="6" builtinId="37"/>
    <cellStyle name="Accent4" xfId="7" builtinId="41"/>
    <cellStyle name="Accent5" xfId="8" builtinId="45"/>
    <cellStyle name="Currency" xfId="1" builtinId="4"/>
    <cellStyle name="Explanatory Text" xfId="3" builtinId="53"/>
    <cellStyle name="Normal" xfId="0" builtinId="0"/>
    <cellStyle name="Title" xfId="2" builtinId="15"/>
    <cellStyle name="Total" xfId="4" builtinId="25"/>
  </cellStyles>
  <dxfs count="30">
    <dxf>
      <border diagonalUp="0" diagonalDown="0">
        <left/>
        <right style="thin">
          <color indexed="64"/>
        </right>
        <top/>
        <bottom/>
        <vertical/>
        <horizontal/>
      </border>
    </dxf>
    <dxf>
      <border diagonalUp="0" diagonalDown="0" outline="0">
        <left/>
        <right style="thin">
          <color indexed="64"/>
        </right>
        <top/>
        <bottom/>
      </border>
    </dxf>
    <dxf>
      <border>
        <bottom style="thin">
          <color indexed="64"/>
        </bottom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ckwell"/>
        <scheme val="minor"/>
      </font>
      <numFmt numFmtId="34" formatCode="_(&quot;$&quot;* #,##0.00_);_(&quot;$&quot;* \(#,##0.00\);_(&quot;$&quot;* &quot;-&quot;??_);_(@_)"/>
      <border diagonalUp="0" diagonalDown="0" outline="0">
        <left/>
        <right/>
        <top/>
        <bottom style="thin">
          <color indexed="64"/>
        </bottom>
      </border>
    </dxf>
    <dxf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ckwell"/>
        <scheme val="minor"/>
      </font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ckwell"/>
        <scheme val="minor"/>
      </font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diagonalUp="0" diagonalDown="0" outline="0">
        <left/>
        <right/>
        <top/>
        <bottom style="thin">
          <color indexed="64"/>
        </bottom>
      </border>
    </dxf>
    <dxf>
      <numFmt numFmtId="164" formatCode="_([$$-409]* #,##0.00_);_([$$-409]* \(#,##0.00\);_([$$-409]* &quot;-&quot;??_);_(@_)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numFmt numFmtId="164" formatCode="_([$$-409]* #,##0.00_);_([$$-409]* \(#,##0.00\);_([$$-409]* &quot;-&quot;??_);_(@_)"/>
    </dxf>
    <dxf>
      <border diagonalUp="0" diagonalDown="0" outline="0">
        <left/>
        <right/>
        <top/>
        <bottom style="thin">
          <color indexed="64"/>
        </bottom>
      </border>
    </dxf>
    <dxf>
      <alignment horizontal="center" vertical="bottom" textRotation="0" wrapText="0" indent="0" relativeIndent="0" justifyLastLine="0" shrinkToFit="0" mergeCell="0" readingOrder="0"/>
    </dxf>
    <dxf>
      <border diagonalUp="0" diagonalDown="0" outline="0">
        <left/>
        <right style="thin">
          <color indexed="64"/>
        </right>
        <top/>
        <bottom/>
      </border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border>
        <bottom style="thin">
          <color indexed="64"/>
        </bottom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ckwell"/>
        <scheme val="minor"/>
      </font>
      <numFmt numFmtId="34" formatCode="_(&quot;$&quot;* #,##0.00_);_(&quot;$&quot;* \(#,##0.00\);_(&quot;$&quot;* &quot;-&quot;??_);_(@_)"/>
      <border diagonalUp="0" diagonalDown="0" outline="0">
        <left/>
        <right/>
        <top/>
        <bottom style="thin">
          <color indexed="64"/>
        </bottom>
      </border>
    </dxf>
    <dxf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ckwell"/>
        <scheme val="minor"/>
      </font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ckwell"/>
        <scheme val="minor"/>
      </font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diagonalUp="0" diagonalDown="0" outline="0">
        <left/>
        <right/>
        <top/>
        <bottom style="thin">
          <color indexed="64"/>
        </bottom>
      </border>
    </dxf>
    <dxf>
      <numFmt numFmtId="164" formatCode="_([$$-409]* #,##0.00_);_([$$-409]* \(#,##0.00\);_([$$-409]* &quot;-&quot;??_);_(@_)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numFmt numFmtId="164" formatCode="_([$$-409]* #,##0.00_);_([$$-409]* \(#,##0.00\);_([$$-409]* &quot;-&quot;??_);_(@_)"/>
    </dxf>
    <dxf>
      <border diagonalUp="0" diagonalDown="0" outline="0">
        <left/>
        <right/>
        <top/>
        <bottom style="thin">
          <color indexed="64"/>
        </bottom>
      </border>
    </dxf>
    <dxf>
      <alignment horizontal="center" vertical="bottom" textRotation="0" wrapText="0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1" name="Table1712" displayName="Table1712" ref="B6:C9" totalsRowCount="1" headerRowDxfId="29">
  <tableColumns count="2">
    <tableColumn id="1" name="Who" totalsRowLabel="Total" totalsRowDxfId="28"/>
    <tableColumn id="2" name="Amount" totalsRowFunction="sum" dataDxfId="27" totalsRowDxfId="26"/>
  </tableColumns>
  <tableStyleInfo name="TableStyleDark6" showFirstColumn="0" showLastColumn="0" showRowStripes="1" showColumnStripes="0"/>
</table>
</file>

<file path=xl/tables/table10.xml><?xml version="1.0" encoding="utf-8"?>
<table xmlns="http://schemas.openxmlformats.org/spreadsheetml/2006/main" id="10" name="Table511" displayName="Table511" ref="K8:P35" headerRowDxfId="3" headerRowBorderDxfId="2">
  <tableColumns count="6">
    <tableColumn id="1" name="2009" totalsRowLabel="Total"/>
    <tableColumn id="6" name="Savings"/>
    <tableColumn id="2" name="Random" dataCellStyle="Currency"/>
    <tableColumn id="3" name="Gap" dataCellStyle="Currency"/>
    <tableColumn id="4" name="Visa" dataCellStyle="Currency"/>
    <tableColumn id="5" name="Mastercard" totalsRowFunction="sum" dataDxfId="0" totalsRowDxfId="1" dataCellStyle="Currency"/>
  </tableColumns>
  <tableStyleInfo name="TableStyleDark9" showFirstColumn="1" showLastColumn="0" showRowStripes="1" showColumnStripes="0"/>
</table>
</file>

<file path=xl/tables/table2.xml><?xml version="1.0" encoding="utf-8"?>
<table xmlns="http://schemas.openxmlformats.org/spreadsheetml/2006/main" id="12" name="Table2813" displayName="Table2813" ref="B12:C24" totalsRowCount="1">
  <sortState ref="B13:C24">
    <sortCondition ref="C10:C22"/>
  </sortState>
  <tableColumns count="2">
    <tableColumn id="1" name="Who" totalsRowLabel="Total" totalsRowDxfId="25"/>
    <tableColumn id="2" name="Amount" totalsRowFunction="sum" totalsRowDxfId="24" dataCellStyle="Currency"/>
  </tableColumns>
  <tableStyleInfo name="TableStyleDark5" showFirstColumn="0" showLastColumn="0" showRowStripes="1" showColumnStripes="0"/>
</table>
</file>

<file path=xl/tables/table3.xml><?xml version="1.0" encoding="utf-8"?>
<table xmlns="http://schemas.openxmlformats.org/spreadsheetml/2006/main" id="13" name="Table3914" displayName="Table3914" ref="F7:H11" totalsRowCount="1">
  <tableColumns count="3">
    <tableColumn id="1" name="Who " totalsRowLabel="Total" totalsRowDxfId="23"/>
    <tableColumn id="2" name="Amount" totalsRowFunction="sum" totalsRowDxfId="22" dataCellStyle="Currency"/>
    <tableColumn id="3" name="Minmum" dataCellStyle="Currency"/>
  </tableColumns>
  <tableStyleInfo name="TableStyleDark4" showFirstColumn="0" showLastColumn="0" showRowStripes="1" showColumnStripes="0"/>
</table>
</file>

<file path=xl/tables/table4.xml><?xml version="1.0" encoding="utf-8"?>
<table xmlns="http://schemas.openxmlformats.org/spreadsheetml/2006/main" id="14" name="Table41015" displayName="Table41015" ref="F17:H23" totalsRowCount="1">
  <sortState ref="F18:G23">
    <sortCondition ref="G32:G38"/>
  </sortState>
  <tableColumns count="3">
    <tableColumn id="1" name="What" totalsRowLabel="Total" totalsRowDxfId="21"/>
    <tableColumn id="2" name="Amount" totalsRowFunction="sum" totalsRowDxfId="20" dataCellStyle="Currency"/>
    <tableColumn id="3" name="Pay" totalsRowDxfId="19"/>
  </tableColumns>
  <tableStyleInfo name="TableStyleDark3" showFirstColumn="0" showLastColumn="0" showRowStripes="1" showColumnStripes="0"/>
</table>
</file>

<file path=xl/tables/table5.xml><?xml version="1.0" encoding="utf-8"?>
<table xmlns="http://schemas.openxmlformats.org/spreadsheetml/2006/main" id="15" name="Table51116" displayName="Table51116" ref="K8:O35" headerRowDxfId="18" headerRowBorderDxfId="17">
  <tableColumns count="5">
    <tableColumn id="1" name="2009" totalsRowLabel="Total"/>
    <tableColumn id="2" name="Random" dataCellStyle="Currency"/>
    <tableColumn id="3" name="Gap" dataCellStyle="Currency"/>
    <tableColumn id="4" name="Visa" dataCellStyle="Currency"/>
    <tableColumn id="5" name="Mastercard" totalsRowFunction="sum" dataDxfId="16" totalsRowDxfId="15" dataCellStyle="Currency"/>
  </tableColumns>
  <tableStyleInfo name="TableStyleDark9" showFirstColumn="1" showLastColumn="0" showRowStripes="1" showColumnStripes="0"/>
</table>
</file>

<file path=xl/tables/table6.xml><?xml version="1.0" encoding="utf-8"?>
<table xmlns="http://schemas.openxmlformats.org/spreadsheetml/2006/main" id="6" name="Table17" displayName="Table17" ref="B6:C9" totalsRowCount="1" headerRowDxfId="14">
  <tableColumns count="2">
    <tableColumn id="1" name="Who" totalsRowLabel="Total" totalsRowDxfId="13"/>
    <tableColumn id="2" name="Amount" totalsRowFunction="sum" dataDxfId="12" totalsRowDxfId="11"/>
  </tableColumns>
  <tableStyleInfo name="TableStyleDark6" showFirstColumn="0" showLastColumn="0" showRowStripes="1" showColumnStripes="0"/>
</table>
</file>

<file path=xl/tables/table7.xml><?xml version="1.0" encoding="utf-8"?>
<table xmlns="http://schemas.openxmlformats.org/spreadsheetml/2006/main" id="7" name="Table28" displayName="Table28" ref="B12:C24" totalsRowCount="1">
  <sortState ref="B13:C24">
    <sortCondition ref="C10:C22"/>
  </sortState>
  <tableColumns count="2">
    <tableColumn id="1" name="Who" totalsRowLabel="Total" totalsRowDxfId="10"/>
    <tableColumn id="2" name="Amount" totalsRowFunction="sum" totalsRowDxfId="9" dataCellStyle="Currency"/>
  </tableColumns>
  <tableStyleInfo name="TableStyleDark5" showFirstColumn="0" showLastColumn="0" showRowStripes="1" showColumnStripes="0"/>
</table>
</file>

<file path=xl/tables/table8.xml><?xml version="1.0" encoding="utf-8"?>
<table xmlns="http://schemas.openxmlformats.org/spreadsheetml/2006/main" id="8" name="Table39" displayName="Table39" ref="F7:G11" totalsRowCount="1">
  <tableColumns count="2">
    <tableColumn id="1" name="Who " totalsRowLabel="Total" totalsRowDxfId="8"/>
    <tableColumn id="2" name="Amount" totalsRowFunction="sum" totalsRowDxfId="7" dataCellStyle="Currency"/>
  </tableColumns>
  <tableStyleInfo name="TableStyleDark4" showFirstColumn="0" showLastColumn="0" showRowStripes="1" showColumnStripes="0"/>
</table>
</file>

<file path=xl/tables/table9.xml><?xml version="1.0" encoding="utf-8"?>
<table xmlns="http://schemas.openxmlformats.org/spreadsheetml/2006/main" id="9" name="Table410" displayName="Table410" ref="F17:H23" totalsRowCount="1">
  <sortState ref="F18:G23">
    <sortCondition ref="G32:G38"/>
  </sortState>
  <tableColumns count="3">
    <tableColumn id="1" name="What" totalsRowLabel="Total" totalsRowDxfId="6"/>
    <tableColumn id="2" name="Amount" totalsRowFunction="sum" totalsRowDxfId="5" dataCellStyle="Currency"/>
    <tableColumn id="3" name="Pay" totalsRowDxfId="4"/>
  </tableColumns>
  <tableStyleInfo name="TableStyleDark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oundry">
  <a:themeElements>
    <a:clrScheme name="Foundry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Foundry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63500" h="635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67500" t="35000" r="32500" b="65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0.xml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topLeftCell="A4" zoomScaleSheetLayoutView="100" workbookViewId="0">
      <selection activeCell="P13" sqref="P13"/>
    </sheetView>
  </sheetViews>
  <sheetFormatPr defaultRowHeight="14.25"/>
  <cols>
    <col min="1" max="1" width="3" customWidth="1"/>
    <col min="2" max="2" width="12.75" customWidth="1"/>
    <col min="3" max="3" width="12.5" customWidth="1"/>
    <col min="4" max="4" width="6" customWidth="1"/>
    <col min="5" max="5" width="3" customWidth="1"/>
    <col min="6" max="6" width="10.875" customWidth="1"/>
    <col min="7" max="7" width="10.5" customWidth="1"/>
    <col min="8" max="8" width="9.5" customWidth="1"/>
    <col min="9" max="9" width="3.75" customWidth="1"/>
    <col min="10" max="10" width="5.25" customWidth="1"/>
    <col min="11" max="11" width="5" customWidth="1"/>
    <col min="12" max="13" width="9.5" customWidth="1"/>
    <col min="14" max="14" width="10.75" customWidth="1"/>
    <col min="15" max="15" width="11.125" customWidth="1"/>
  </cols>
  <sheetData>
    <row r="1" spans="1:16" ht="14.2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4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4.2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15.75" customHeight="1"/>
    <row r="5" spans="1:16" ht="15" customHeight="1">
      <c r="A5" s="32" t="s">
        <v>2</v>
      </c>
      <c r="B5" s="32"/>
      <c r="C5" s="32"/>
    </row>
    <row r="6" spans="1:16" ht="15" customHeight="1">
      <c r="A6" s="33" t="s">
        <v>1</v>
      </c>
      <c r="B6" s="10" t="s">
        <v>9</v>
      </c>
      <c r="C6" s="11" t="s">
        <v>10</v>
      </c>
      <c r="E6" s="28" t="s">
        <v>29</v>
      </c>
      <c r="F6" s="28"/>
      <c r="G6" s="28"/>
      <c r="H6" s="28"/>
    </row>
    <row r="7" spans="1:16" ht="15" customHeight="1">
      <c r="A7" s="34"/>
      <c r="B7" s="9" t="s">
        <v>35</v>
      </c>
      <c r="C7" s="12">
        <v>2000</v>
      </c>
      <c r="E7" s="29" t="s">
        <v>3</v>
      </c>
      <c r="F7" s="4" t="s">
        <v>11</v>
      </c>
      <c r="G7" s="5" t="s">
        <v>10</v>
      </c>
      <c r="H7" t="s">
        <v>56</v>
      </c>
      <c r="J7" s="28" t="s">
        <v>30</v>
      </c>
      <c r="K7" s="28"/>
      <c r="L7" s="28"/>
      <c r="M7" s="28"/>
      <c r="N7" s="28"/>
      <c r="O7" s="28"/>
    </row>
    <row r="8" spans="1:16" ht="15">
      <c r="A8" s="34"/>
      <c r="B8" s="9" t="s">
        <v>36</v>
      </c>
      <c r="C8" s="12">
        <v>1000</v>
      </c>
      <c r="E8" s="30"/>
      <c r="F8" s="9" t="s">
        <v>43</v>
      </c>
      <c r="G8" s="14">
        <v>400</v>
      </c>
      <c r="H8" s="20">
        <v>10</v>
      </c>
      <c r="K8" s="8" t="s">
        <v>28</v>
      </c>
      <c r="L8" s="21" t="s">
        <v>24</v>
      </c>
      <c r="M8" s="21" t="s">
        <v>52</v>
      </c>
      <c r="N8" s="21" t="s">
        <v>53</v>
      </c>
      <c r="O8" s="22" t="s">
        <v>45</v>
      </c>
    </row>
    <row r="9" spans="1:16" ht="15" customHeight="1">
      <c r="A9" s="35"/>
      <c r="B9" s="3" t="s">
        <v>3</v>
      </c>
      <c r="C9" s="13">
        <f>SUBTOTAL(109,[Amount])</f>
        <v>3000</v>
      </c>
      <c r="E9" s="30"/>
      <c r="F9" s="9" t="s">
        <v>44</v>
      </c>
      <c r="G9" s="14">
        <v>2000</v>
      </c>
      <c r="H9" s="20">
        <v>30</v>
      </c>
      <c r="J9" s="26" t="s">
        <v>27</v>
      </c>
      <c r="K9" s="4" t="s">
        <v>31</v>
      </c>
      <c r="L9" s="18">
        <f>Table410[[#Totals],[Amount]]</f>
        <v>335</v>
      </c>
      <c r="M9" s="18">
        <f>G8</f>
        <v>400</v>
      </c>
      <c r="N9" s="18">
        <f>G9</f>
        <v>2000</v>
      </c>
      <c r="O9" s="19">
        <f>G10</f>
        <v>7000</v>
      </c>
    </row>
    <row r="10" spans="1:16">
      <c r="A10" s="1"/>
      <c r="E10" s="30"/>
      <c r="F10" s="9" t="s">
        <v>45</v>
      </c>
      <c r="G10" s="14">
        <v>7000</v>
      </c>
      <c r="H10" s="20">
        <v>42</v>
      </c>
      <c r="J10" s="27"/>
      <c r="K10" s="3" t="s">
        <v>15</v>
      </c>
      <c r="L10" s="17">
        <v>0</v>
      </c>
      <c r="M10" s="16">
        <v>400</v>
      </c>
      <c r="N10" s="17">
        <v>523</v>
      </c>
      <c r="O10" s="15">
        <v>42</v>
      </c>
    </row>
    <row r="11" spans="1:16" ht="15" customHeight="1">
      <c r="A11" s="32" t="s">
        <v>4</v>
      </c>
      <c r="B11" s="32"/>
      <c r="C11" s="32"/>
      <c r="E11" s="31"/>
      <c r="F11" s="3" t="s">
        <v>3</v>
      </c>
      <c r="G11" s="15">
        <f>SUBTOTAL(109,[Amount])</f>
        <v>9400</v>
      </c>
      <c r="J11" s="26" t="s">
        <v>16</v>
      </c>
      <c r="K11" s="4" t="s">
        <v>31</v>
      </c>
      <c r="L11" s="18">
        <f>L9-L10</f>
        <v>335</v>
      </c>
      <c r="M11" s="18">
        <f>M9-M10</f>
        <v>0</v>
      </c>
      <c r="N11" s="18">
        <f>N9-N10</f>
        <v>1477</v>
      </c>
      <c r="O11" s="19">
        <f>O9-O10</f>
        <v>6958</v>
      </c>
    </row>
    <row r="12" spans="1:16" ht="15" customHeight="1">
      <c r="A12" s="36" t="s">
        <v>1</v>
      </c>
      <c r="B12" s="4" t="s">
        <v>9</v>
      </c>
      <c r="C12" s="5" t="s">
        <v>10</v>
      </c>
      <c r="J12" s="27"/>
      <c r="K12" s="3" t="s">
        <v>15</v>
      </c>
      <c r="L12" s="17">
        <v>0</v>
      </c>
      <c r="M12" s="16">
        <v>0</v>
      </c>
      <c r="N12" s="17">
        <v>923</v>
      </c>
      <c r="O12" s="15">
        <v>42</v>
      </c>
    </row>
    <row r="13" spans="1:16" ht="15" customHeight="1">
      <c r="A13" s="37"/>
      <c r="B13" s="9" t="s">
        <v>37</v>
      </c>
      <c r="C13" s="14">
        <v>40</v>
      </c>
      <c r="I13" s="23"/>
      <c r="J13" s="26" t="s">
        <v>17</v>
      </c>
      <c r="K13" s="4" t="s">
        <v>31</v>
      </c>
      <c r="L13" s="18">
        <f>L11-L12</f>
        <v>335</v>
      </c>
      <c r="M13" s="18">
        <f>M11-M12</f>
        <v>0</v>
      </c>
      <c r="N13" s="18">
        <f>N11-N12</f>
        <v>554</v>
      </c>
      <c r="O13" s="19">
        <f>O11-O12</f>
        <v>6916</v>
      </c>
    </row>
    <row r="14" spans="1:16" ht="15" customHeight="1">
      <c r="A14" s="37"/>
      <c r="B14" s="9" t="s">
        <v>38</v>
      </c>
      <c r="C14" s="14">
        <v>50</v>
      </c>
      <c r="I14" s="9"/>
      <c r="J14" s="27"/>
      <c r="K14" s="3" t="s">
        <v>15</v>
      </c>
      <c r="L14" s="17">
        <v>30</v>
      </c>
      <c r="M14" s="16">
        <v>0</v>
      </c>
      <c r="N14" s="17">
        <v>554</v>
      </c>
      <c r="O14" s="15">
        <v>381</v>
      </c>
    </row>
    <row r="15" spans="1:16" ht="15" customHeight="1">
      <c r="A15" s="37"/>
      <c r="B15" s="9" t="s">
        <v>39</v>
      </c>
      <c r="C15" s="14">
        <v>100</v>
      </c>
      <c r="I15" s="9"/>
      <c r="J15" s="26" t="s">
        <v>18</v>
      </c>
      <c r="K15" s="4" t="s">
        <v>31</v>
      </c>
      <c r="L15" s="18">
        <f>L13-L14</f>
        <v>305</v>
      </c>
      <c r="M15" s="18">
        <f>M13-M14</f>
        <v>0</v>
      </c>
      <c r="N15" s="18">
        <f>N13-N14</f>
        <v>0</v>
      </c>
      <c r="O15" s="19">
        <f>O13-O14</f>
        <v>6535</v>
      </c>
    </row>
    <row r="16" spans="1:16" ht="15" customHeight="1">
      <c r="A16" s="37"/>
      <c r="B16" s="9" t="s">
        <v>40</v>
      </c>
      <c r="C16" s="14">
        <v>100</v>
      </c>
      <c r="E16" s="32" t="s">
        <v>12</v>
      </c>
      <c r="F16" s="32"/>
      <c r="G16" s="32"/>
      <c r="H16" s="32"/>
      <c r="I16" s="9"/>
      <c r="J16" s="27"/>
      <c r="K16" s="9" t="s">
        <v>15</v>
      </c>
      <c r="L16" s="16">
        <v>100</v>
      </c>
      <c r="M16" s="16">
        <v>0</v>
      </c>
      <c r="N16" s="16">
        <v>0</v>
      </c>
      <c r="O16" s="14">
        <v>865</v>
      </c>
    </row>
    <row r="17" spans="1:15" ht="15" customHeight="1">
      <c r="A17" s="37"/>
      <c r="B17" s="9" t="s">
        <v>41</v>
      </c>
      <c r="C17" s="14">
        <v>125</v>
      </c>
      <c r="E17" s="41" t="s">
        <v>3</v>
      </c>
      <c r="F17" s="4" t="s">
        <v>14</v>
      </c>
      <c r="G17" s="4" t="s">
        <v>10</v>
      </c>
      <c r="H17" s="5" t="s">
        <v>15</v>
      </c>
      <c r="I17" s="9"/>
      <c r="J17" s="26" t="s">
        <v>19</v>
      </c>
      <c r="K17" s="4" t="s">
        <v>31</v>
      </c>
      <c r="L17" s="18">
        <f>L15-L16</f>
        <v>205</v>
      </c>
      <c r="M17" s="18">
        <f>M15-M16</f>
        <v>0</v>
      </c>
      <c r="N17" s="18">
        <f>N15-N16</f>
        <v>0</v>
      </c>
      <c r="O17" s="19">
        <f>O15-O16</f>
        <v>5670</v>
      </c>
    </row>
    <row r="18" spans="1:15" ht="15" customHeight="1">
      <c r="A18" s="37"/>
      <c r="B18" s="9" t="s">
        <v>48</v>
      </c>
      <c r="C18" s="14">
        <v>20</v>
      </c>
      <c r="E18" s="42"/>
      <c r="F18" s="9" t="s">
        <v>46</v>
      </c>
      <c r="G18" s="16">
        <v>30</v>
      </c>
      <c r="H18" s="7" t="s">
        <v>17</v>
      </c>
      <c r="I18" s="9"/>
      <c r="J18" s="27"/>
      <c r="K18" s="9" t="s">
        <v>15</v>
      </c>
      <c r="L18" s="16">
        <v>30</v>
      </c>
      <c r="M18" s="16">
        <v>0</v>
      </c>
      <c r="N18" s="16">
        <v>0</v>
      </c>
      <c r="O18" s="14">
        <v>935</v>
      </c>
    </row>
    <row r="19" spans="1:15" ht="15" customHeight="1">
      <c r="A19" s="37"/>
      <c r="B19" s="9" t="s">
        <v>7</v>
      </c>
      <c r="C19" s="14">
        <v>150</v>
      </c>
      <c r="E19" s="42"/>
      <c r="F19" s="9" t="s">
        <v>47</v>
      </c>
      <c r="G19" s="16">
        <v>100</v>
      </c>
      <c r="H19" s="7" t="s">
        <v>18</v>
      </c>
      <c r="I19" s="9"/>
      <c r="J19" s="26" t="s">
        <v>26</v>
      </c>
      <c r="K19" s="4" t="s">
        <v>31</v>
      </c>
      <c r="L19" s="18">
        <f>L17-L18</f>
        <v>175</v>
      </c>
      <c r="M19" s="18">
        <f>M17-M18</f>
        <v>0</v>
      </c>
      <c r="N19" s="18">
        <f>N17-N18</f>
        <v>0</v>
      </c>
      <c r="O19" s="19">
        <f>O17-O18</f>
        <v>4735</v>
      </c>
    </row>
    <row r="20" spans="1:15" ht="15" customHeight="1">
      <c r="A20" s="37"/>
      <c r="B20" s="9" t="s">
        <v>5</v>
      </c>
      <c r="C20" s="14">
        <v>200</v>
      </c>
      <c r="E20" s="42"/>
      <c r="F20" s="9" t="s">
        <v>51</v>
      </c>
      <c r="G20" s="16">
        <v>30</v>
      </c>
      <c r="H20" s="7" t="s">
        <v>19</v>
      </c>
      <c r="I20" s="9"/>
      <c r="J20" s="27"/>
      <c r="K20" s="9" t="s">
        <v>15</v>
      </c>
      <c r="L20" s="16">
        <v>75</v>
      </c>
      <c r="M20" s="16">
        <v>0</v>
      </c>
      <c r="N20" s="16">
        <v>0</v>
      </c>
      <c r="O20" s="14">
        <v>890</v>
      </c>
    </row>
    <row r="21" spans="1:15" ht="15" customHeight="1">
      <c r="A21" s="37"/>
      <c r="B21" s="9" t="s">
        <v>6</v>
      </c>
      <c r="C21" s="14">
        <v>200</v>
      </c>
      <c r="E21" s="42"/>
      <c r="F21" s="9" t="s">
        <v>50</v>
      </c>
      <c r="G21" s="16">
        <v>75</v>
      </c>
      <c r="H21" s="7" t="s">
        <v>54</v>
      </c>
      <c r="J21" s="26" t="s">
        <v>20</v>
      </c>
      <c r="K21" s="4" t="s">
        <v>31</v>
      </c>
      <c r="L21" s="18">
        <f>L19-L20</f>
        <v>100</v>
      </c>
      <c r="M21" s="18">
        <f>M19-M20</f>
        <v>0</v>
      </c>
      <c r="N21" s="18">
        <f>N19-N20</f>
        <v>0</v>
      </c>
      <c r="O21" s="19">
        <f>O19-O20</f>
        <v>3845</v>
      </c>
    </row>
    <row r="22" spans="1:15" ht="15" customHeight="1">
      <c r="A22" s="37"/>
      <c r="B22" s="9" t="s">
        <v>8</v>
      </c>
      <c r="C22" s="14">
        <v>250</v>
      </c>
      <c r="E22" s="42"/>
      <c r="F22" s="9" t="s">
        <v>49</v>
      </c>
      <c r="G22" s="16">
        <v>100</v>
      </c>
      <c r="H22" s="7" t="s">
        <v>55</v>
      </c>
      <c r="J22" s="27"/>
      <c r="K22" s="9" t="s">
        <v>15</v>
      </c>
      <c r="L22" s="16">
        <v>100</v>
      </c>
      <c r="M22" s="16">
        <v>0</v>
      </c>
      <c r="N22" s="16">
        <v>0</v>
      </c>
      <c r="O22" s="14">
        <v>865</v>
      </c>
    </row>
    <row r="23" spans="1:15" ht="15" customHeight="1">
      <c r="A23" s="37"/>
      <c r="B23" s="9" t="s">
        <v>42</v>
      </c>
      <c r="C23" s="14">
        <v>800</v>
      </c>
      <c r="E23" s="43"/>
      <c r="F23" s="3" t="s">
        <v>3</v>
      </c>
      <c r="G23" s="25">
        <f>SUBTOTAL(109,[Amount])</f>
        <v>335</v>
      </c>
      <c r="H23" s="6"/>
      <c r="J23" s="26" t="s">
        <v>21</v>
      </c>
      <c r="K23" s="4" t="s">
        <v>31</v>
      </c>
      <c r="L23" s="18">
        <f>L21-L22</f>
        <v>0</v>
      </c>
      <c r="M23" s="18">
        <f>M21-M22</f>
        <v>0</v>
      </c>
      <c r="N23" s="18">
        <f>N21-N22</f>
        <v>0</v>
      </c>
      <c r="O23" s="19">
        <f>O21-O22</f>
        <v>2980</v>
      </c>
    </row>
    <row r="24" spans="1:15" ht="15" customHeight="1">
      <c r="A24" s="38"/>
      <c r="B24" s="3" t="s">
        <v>3</v>
      </c>
      <c r="C24" s="15">
        <f>SUBTOTAL(109,[Amount])</f>
        <v>2035</v>
      </c>
      <c r="J24" s="27"/>
      <c r="K24" s="9" t="s">
        <v>15</v>
      </c>
      <c r="L24" s="16">
        <v>0</v>
      </c>
      <c r="M24" s="16">
        <v>0</v>
      </c>
      <c r="N24" s="16">
        <v>0</v>
      </c>
      <c r="O24" s="14">
        <v>965</v>
      </c>
    </row>
    <row r="25" spans="1:15" ht="15.75" customHeight="1">
      <c r="A25" s="2"/>
      <c r="J25" s="26" t="s">
        <v>22</v>
      </c>
      <c r="K25" s="4" t="s">
        <v>31</v>
      </c>
      <c r="L25" s="18">
        <f>L23-L24</f>
        <v>0</v>
      </c>
      <c r="M25" s="18">
        <f>M23-M24</f>
        <v>0</v>
      </c>
      <c r="N25" s="18">
        <f>N23-N24</f>
        <v>0</v>
      </c>
      <c r="O25" s="19">
        <f>O23-O24</f>
        <v>2015</v>
      </c>
    </row>
    <row r="26" spans="1:15" ht="15" customHeight="1">
      <c r="J26" s="27"/>
      <c r="K26" s="9" t="s">
        <v>15</v>
      </c>
      <c r="L26" s="16">
        <v>0</v>
      </c>
      <c r="M26" s="16">
        <v>0</v>
      </c>
      <c r="N26" s="16">
        <v>0</v>
      </c>
      <c r="O26" s="14">
        <v>965</v>
      </c>
    </row>
    <row r="27" spans="1:15" ht="15" customHeight="1">
      <c r="J27" s="26" t="s">
        <v>23</v>
      </c>
      <c r="K27" s="4" t="s">
        <v>31</v>
      </c>
      <c r="L27" s="18">
        <f>L25-L26</f>
        <v>0</v>
      </c>
      <c r="M27" s="18">
        <f>M25-M26</f>
        <v>0</v>
      </c>
      <c r="N27" s="18">
        <f>N25-N26</f>
        <v>0</v>
      </c>
      <c r="O27" s="19">
        <f>O25-O26</f>
        <v>1050</v>
      </c>
    </row>
    <row r="28" spans="1:15" ht="15" thickBot="1">
      <c r="B28" s="39" t="s">
        <v>25</v>
      </c>
      <c r="C28" s="39"/>
      <c r="D28" s="39">
        <f>Table1712[[#Totals],[Amount]]-Table2813[[#Totals],[Amount]]</f>
        <v>965</v>
      </c>
      <c r="E28" s="39"/>
      <c r="J28" s="27"/>
      <c r="K28" s="9" t="s">
        <v>15</v>
      </c>
      <c r="L28" s="16">
        <v>0</v>
      </c>
      <c r="M28" s="16">
        <v>0</v>
      </c>
      <c r="N28" s="16">
        <v>0</v>
      </c>
      <c r="O28" s="14">
        <v>965</v>
      </c>
    </row>
    <row r="29" spans="1:15" ht="15.75" thickTop="1" thickBot="1">
      <c r="B29" s="39"/>
      <c r="C29" s="39"/>
      <c r="D29" s="39"/>
      <c r="E29" s="39"/>
      <c r="J29" s="26" t="s">
        <v>32</v>
      </c>
      <c r="K29" s="4" t="s">
        <v>31</v>
      </c>
      <c r="L29" s="18">
        <f>L27-L28</f>
        <v>0</v>
      </c>
      <c r="M29" s="18">
        <f>M27-M28</f>
        <v>0</v>
      </c>
      <c r="N29" s="18">
        <f>N27-N28</f>
        <v>0</v>
      </c>
      <c r="O29" s="19">
        <f>O27-O28</f>
        <v>85</v>
      </c>
    </row>
    <row r="30" spans="1:15" ht="15" thickTop="1">
      <c r="J30" s="27"/>
      <c r="K30" s="9" t="s">
        <v>15</v>
      </c>
      <c r="L30" s="16">
        <v>0</v>
      </c>
      <c r="M30" s="16">
        <v>0</v>
      </c>
      <c r="N30" s="16">
        <v>0</v>
      </c>
      <c r="O30" s="14">
        <v>85</v>
      </c>
    </row>
    <row r="31" spans="1:15">
      <c r="J31" s="26" t="s">
        <v>33</v>
      </c>
      <c r="K31" s="4" t="s">
        <v>31</v>
      </c>
      <c r="L31" s="18">
        <f>L29-L30</f>
        <v>0</v>
      </c>
      <c r="M31" s="18">
        <f>M29-M30</f>
        <v>0</v>
      </c>
      <c r="N31" s="18">
        <f>N29-N30</f>
        <v>0</v>
      </c>
      <c r="O31" s="19">
        <f>O29-O30</f>
        <v>0</v>
      </c>
    </row>
    <row r="32" spans="1:15" ht="15" customHeight="1">
      <c r="J32" s="27"/>
      <c r="K32" s="9" t="s">
        <v>15</v>
      </c>
      <c r="L32" s="16">
        <v>0</v>
      </c>
      <c r="M32" s="16">
        <v>0</v>
      </c>
      <c r="N32" s="16">
        <v>0</v>
      </c>
      <c r="O32" s="14">
        <v>0</v>
      </c>
    </row>
    <row r="33" spans="10:15" ht="16.5" customHeight="1">
      <c r="J33" s="26" t="s">
        <v>27</v>
      </c>
      <c r="K33" s="4" t="s">
        <v>31</v>
      </c>
      <c r="L33" s="18">
        <f>L31-L32</f>
        <v>0</v>
      </c>
      <c r="M33" s="18">
        <f>M31-M32</f>
        <v>0</v>
      </c>
      <c r="N33" s="18">
        <f>N31-N32</f>
        <v>0</v>
      </c>
      <c r="O33" s="19">
        <f>O31-O32</f>
        <v>0</v>
      </c>
    </row>
    <row r="34" spans="10:15">
      <c r="J34" s="27"/>
      <c r="K34" s="9" t="s">
        <v>15</v>
      </c>
      <c r="L34" s="16">
        <v>0</v>
      </c>
      <c r="M34" s="16">
        <v>0</v>
      </c>
      <c r="N34" s="16">
        <v>0</v>
      </c>
      <c r="O34" s="14">
        <v>0</v>
      </c>
    </row>
    <row r="35" spans="10:15">
      <c r="J35" s="44" t="s">
        <v>16</v>
      </c>
      <c r="K35" s="45" t="s">
        <v>31</v>
      </c>
      <c r="L35" s="47">
        <f>L33-L34</f>
        <v>0</v>
      </c>
      <c r="M35" s="47">
        <f>M33-M34</f>
        <v>0</v>
      </c>
      <c r="N35" s="47">
        <f>N33-N34</f>
        <v>0</v>
      </c>
      <c r="O35" s="46">
        <f>O33-O34</f>
        <v>0</v>
      </c>
    </row>
  </sheetData>
  <mergeCells count="25">
    <mergeCell ref="A1:P3"/>
    <mergeCell ref="J27:J28"/>
    <mergeCell ref="J17:J18"/>
    <mergeCell ref="J19:J20"/>
    <mergeCell ref="J21:J22"/>
    <mergeCell ref="J23:J24"/>
    <mergeCell ref="J25:J26"/>
    <mergeCell ref="J9:J10"/>
    <mergeCell ref="J11:J12"/>
    <mergeCell ref="J13:J14"/>
    <mergeCell ref="J15:J16"/>
    <mergeCell ref="J7:O7"/>
    <mergeCell ref="E17:E23"/>
    <mergeCell ref="A6:A9"/>
    <mergeCell ref="A12:A24"/>
    <mergeCell ref="A11:C11"/>
    <mergeCell ref="A5:C5"/>
    <mergeCell ref="D28:E29"/>
    <mergeCell ref="B28:C29"/>
    <mergeCell ref="J29:J30"/>
    <mergeCell ref="J31:J32"/>
    <mergeCell ref="J33:J34"/>
    <mergeCell ref="E6:H6"/>
    <mergeCell ref="E7:E11"/>
    <mergeCell ref="E16:H16"/>
  </mergeCells>
  <pageMargins left="0.7" right="0.7" top="0.75" bottom="0.75" header="0.3" footer="0.3"/>
  <pageSetup scale="84" orientation="landscape" r:id="rId1"/>
  <tableParts count="5"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workbookViewId="0">
      <selection activeCell="J35" sqref="J35:P35"/>
    </sheetView>
  </sheetViews>
  <sheetFormatPr defaultRowHeight="14.25"/>
  <cols>
    <col min="1" max="1" width="3" customWidth="1"/>
    <col min="2" max="2" width="13" customWidth="1"/>
    <col min="3" max="3" width="12.5" customWidth="1"/>
    <col min="4" max="4" width="6" customWidth="1"/>
    <col min="5" max="5" width="3" customWidth="1"/>
    <col min="6" max="6" width="10.875" customWidth="1"/>
    <col min="7" max="7" width="10.5" customWidth="1"/>
    <col min="8" max="8" width="9.5" customWidth="1"/>
    <col min="9" max="9" width="3.75" customWidth="1"/>
    <col min="10" max="10" width="6.125" customWidth="1"/>
    <col min="11" max="11" width="4.625" customWidth="1"/>
    <col min="12" max="13" width="9.5" customWidth="1"/>
    <col min="14" max="14" width="10.75" customWidth="1"/>
    <col min="15" max="15" width="10.375" customWidth="1"/>
    <col min="16" max="16" width="11.5" customWidth="1"/>
  </cols>
  <sheetData>
    <row r="1" spans="1:19" ht="14.25" customHeight="1">
      <c r="A1" s="40" t="s">
        <v>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9" ht="14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9" ht="14.2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9" ht="15.75" customHeight="1"/>
    <row r="5" spans="1:19" ht="15" customHeight="1">
      <c r="A5" s="32" t="s">
        <v>2</v>
      </c>
      <c r="B5" s="32"/>
      <c r="C5" s="32"/>
    </row>
    <row r="6" spans="1:19">
      <c r="A6" s="33" t="s">
        <v>1</v>
      </c>
      <c r="B6" s="10" t="s">
        <v>9</v>
      </c>
      <c r="C6" s="11" t="s">
        <v>10</v>
      </c>
      <c r="E6" s="32" t="s">
        <v>29</v>
      </c>
      <c r="F6" s="32"/>
      <c r="G6" s="32"/>
    </row>
    <row r="7" spans="1:19">
      <c r="A7" s="34"/>
      <c r="B7" s="9" t="s">
        <v>35</v>
      </c>
      <c r="C7" s="12">
        <v>2000</v>
      </c>
      <c r="E7" s="29" t="s">
        <v>3</v>
      </c>
      <c r="F7" s="4" t="s">
        <v>11</v>
      </c>
      <c r="G7" s="5" t="s">
        <v>10</v>
      </c>
      <c r="J7" s="28" t="s">
        <v>30</v>
      </c>
      <c r="K7" s="28"/>
      <c r="L7" s="28"/>
      <c r="M7" s="28"/>
      <c r="N7" s="28"/>
      <c r="O7" s="28"/>
    </row>
    <row r="8" spans="1:19" ht="15">
      <c r="A8" s="34"/>
      <c r="B8" s="9" t="s">
        <v>36</v>
      </c>
      <c r="C8" s="12">
        <v>1000</v>
      </c>
      <c r="E8" s="30"/>
      <c r="F8" s="9" t="s">
        <v>43</v>
      </c>
      <c r="G8" s="14">
        <v>400</v>
      </c>
      <c r="K8" s="51" t="s">
        <v>28</v>
      </c>
      <c r="L8" s="48" t="s">
        <v>13</v>
      </c>
      <c r="M8" s="49" t="s">
        <v>24</v>
      </c>
      <c r="N8" s="49" t="s">
        <v>52</v>
      </c>
      <c r="O8" s="49" t="s">
        <v>53</v>
      </c>
      <c r="P8" s="50" t="s">
        <v>45</v>
      </c>
    </row>
    <row r="9" spans="1:19">
      <c r="A9" s="35"/>
      <c r="B9" s="3" t="s">
        <v>3</v>
      </c>
      <c r="C9" s="13">
        <f>SUBTOTAL(109,[Amount])</f>
        <v>3000</v>
      </c>
      <c r="E9" s="30"/>
      <c r="F9" s="9" t="s">
        <v>44</v>
      </c>
      <c r="G9" s="14">
        <v>2000</v>
      </c>
      <c r="J9" s="26" t="s">
        <v>27</v>
      </c>
      <c r="K9" s="4" t="s">
        <v>31</v>
      </c>
      <c r="L9" s="4">
        <v>0</v>
      </c>
      <c r="M9" s="18">
        <f>Table410[[#Totals],[Amount]]</f>
        <v>335</v>
      </c>
      <c r="N9" s="18">
        <f>G8</f>
        <v>400</v>
      </c>
      <c r="O9" s="18">
        <f>G9</f>
        <v>2000</v>
      </c>
      <c r="P9" s="19">
        <f>G10</f>
        <v>7000</v>
      </c>
    </row>
    <row r="10" spans="1:19">
      <c r="A10" s="1"/>
      <c r="E10" s="30"/>
      <c r="F10" s="9" t="s">
        <v>45</v>
      </c>
      <c r="G10" s="14">
        <v>7000</v>
      </c>
      <c r="J10" s="27"/>
      <c r="K10" s="3" t="s">
        <v>15</v>
      </c>
      <c r="L10" s="3">
        <v>50</v>
      </c>
      <c r="M10" s="17">
        <v>0</v>
      </c>
      <c r="N10" s="17">
        <v>400</v>
      </c>
      <c r="O10" s="17">
        <v>473</v>
      </c>
      <c r="P10" s="15">
        <v>42</v>
      </c>
    </row>
    <row r="11" spans="1:19" ht="15" customHeight="1">
      <c r="A11" s="32" t="s">
        <v>4</v>
      </c>
      <c r="B11" s="32"/>
      <c r="C11" s="32"/>
      <c r="E11" s="31"/>
      <c r="F11" s="3" t="s">
        <v>3</v>
      </c>
      <c r="G11" s="15">
        <f>SUBTOTAL(109,[Amount])</f>
        <v>9400</v>
      </c>
      <c r="J11" s="26" t="s">
        <v>16</v>
      </c>
      <c r="K11" s="4" t="s">
        <v>31</v>
      </c>
      <c r="L11" s="4">
        <f>L9+L10</f>
        <v>50</v>
      </c>
      <c r="M11" s="18">
        <f>M9-M10</f>
        <v>335</v>
      </c>
      <c r="N11" s="18">
        <f>N9-N10</f>
        <v>0</v>
      </c>
      <c r="O11" s="18">
        <f>O9-O10</f>
        <v>1527</v>
      </c>
      <c r="P11" s="19">
        <f>P9-P10</f>
        <v>6958</v>
      </c>
    </row>
    <row r="12" spans="1:19" ht="15" customHeight="1">
      <c r="A12" s="36" t="s">
        <v>1</v>
      </c>
      <c r="B12" s="4" t="s">
        <v>9</v>
      </c>
      <c r="C12" s="5" t="s">
        <v>10</v>
      </c>
      <c r="J12" s="27"/>
      <c r="K12" s="3" t="s">
        <v>15</v>
      </c>
      <c r="L12" s="3">
        <v>50</v>
      </c>
      <c r="M12" s="17">
        <v>0</v>
      </c>
      <c r="N12" s="17">
        <v>0</v>
      </c>
      <c r="O12" s="17">
        <v>873</v>
      </c>
      <c r="P12" s="15">
        <v>42</v>
      </c>
    </row>
    <row r="13" spans="1:19">
      <c r="A13" s="37"/>
      <c r="B13" s="9" t="s">
        <v>37</v>
      </c>
      <c r="C13" s="14">
        <v>40</v>
      </c>
      <c r="I13" s="23"/>
      <c r="J13" s="26" t="s">
        <v>17</v>
      </c>
      <c r="K13" s="4" t="s">
        <v>31</v>
      </c>
      <c r="L13" s="4">
        <f>L11+L12</f>
        <v>100</v>
      </c>
      <c r="M13" s="18">
        <f>M11-M12</f>
        <v>335</v>
      </c>
      <c r="N13" s="18">
        <f>N11-N12</f>
        <v>0</v>
      </c>
      <c r="O13" s="18">
        <f>O11-O12</f>
        <v>654</v>
      </c>
      <c r="P13" s="19">
        <f>P11-P12</f>
        <v>6916</v>
      </c>
      <c r="S13" s="24"/>
    </row>
    <row r="14" spans="1:19" ht="15" customHeight="1">
      <c r="A14" s="37"/>
      <c r="B14" s="9" t="s">
        <v>38</v>
      </c>
      <c r="C14" s="14">
        <v>50</v>
      </c>
      <c r="I14" s="9"/>
      <c r="J14" s="27"/>
      <c r="K14" s="3" t="s">
        <v>15</v>
      </c>
      <c r="L14" s="3">
        <v>50</v>
      </c>
      <c r="M14" s="17">
        <v>30</v>
      </c>
      <c r="N14" s="17">
        <v>0</v>
      </c>
      <c r="O14" s="17">
        <v>654</v>
      </c>
      <c r="P14" s="15">
        <v>231</v>
      </c>
    </row>
    <row r="15" spans="1:19">
      <c r="A15" s="37"/>
      <c r="B15" s="9" t="s">
        <v>39</v>
      </c>
      <c r="C15" s="14">
        <v>100</v>
      </c>
      <c r="I15" s="9"/>
      <c r="J15" s="26" t="s">
        <v>18</v>
      </c>
      <c r="K15" s="4" t="s">
        <v>31</v>
      </c>
      <c r="L15" s="4">
        <f>L13+L14</f>
        <v>150</v>
      </c>
      <c r="M15" s="18">
        <f>M13-M14</f>
        <v>305</v>
      </c>
      <c r="N15" s="18">
        <f>N13-N14</f>
        <v>0</v>
      </c>
      <c r="O15" s="18">
        <f>O13-O14</f>
        <v>0</v>
      </c>
      <c r="P15" s="19">
        <f>P13-P14</f>
        <v>6685</v>
      </c>
    </row>
    <row r="16" spans="1:19" ht="15" customHeight="1">
      <c r="A16" s="37"/>
      <c r="B16" s="9" t="s">
        <v>40</v>
      </c>
      <c r="C16" s="14">
        <v>100</v>
      </c>
      <c r="E16" s="32" t="s">
        <v>12</v>
      </c>
      <c r="F16" s="32"/>
      <c r="G16" s="32"/>
      <c r="H16" s="32"/>
      <c r="I16" s="9"/>
      <c r="J16" s="27"/>
      <c r="K16" s="3" t="s">
        <v>15</v>
      </c>
      <c r="L16" s="3">
        <v>50</v>
      </c>
      <c r="M16" s="17">
        <v>100</v>
      </c>
      <c r="N16" s="17">
        <v>0</v>
      </c>
      <c r="O16" s="17">
        <v>0</v>
      </c>
      <c r="P16" s="15">
        <v>815</v>
      </c>
    </row>
    <row r="17" spans="1:16">
      <c r="A17" s="37"/>
      <c r="B17" s="9" t="s">
        <v>41</v>
      </c>
      <c r="C17" s="14">
        <v>125</v>
      </c>
      <c r="E17" s="41" t="s">
        <v>3</v>
      </c>
      <c r="F17" s="4" t="s">
        <v>14</v>
      </c>
      <c r="G17" s="4" t="s">
        <v>10</v>
      </c>
      <c r="H17" s="5" t="s">
        <v>15</v>
      </c>
      <c r="I17" s="9"/>
      <c r="J17" s="26" t="s">
        <v>19</v>
      </c>
      <c r="K17" s="4" t="s">
        <v>31</v>
      </c>
      <c r="L17" s="4">
        <f>L15+L16</f>
        <v>200</v>
      </c>
      <c r="M17" s="18">
        <f>M15-M16</f>
        <v>205</v>
      </c>
      <c r="N17" s="18">
        <f>N15-N16</f>
        <v>0</v>
      </c>
      <c r="O17" s="18">
        <f>O15-O16</f>
        <v>0</v>
      </c>
      <c r="P17" s="19">
        <f>P15-P16</f>
        <v>5870</v>
      </c>
    </row>
    <row r="18" spans="1:16" ht="15" customHeight="1">
      <c r="A18" s="37"/>
      <c r="B18" s="9" t="s">
        <v>48</v>
      </c>
      <c r="C18" s="14">
        <v>20</v>
      </c>
      <c r="E18" s="42"/>
      <c r="F18" s="9" t="s">
        <v>46</v>
      </c>
      <c r="G18" s="16">
        <v>30</v>
      </c>
      <c r="H18" s="7" t="s">
        <v>17</v>
      </c>
      <c r="I18" s="9"/>
      <c r="J18" s="27"/>
      <c r="K18" s="3" t="s">
        <v>15</v>
      </c>
      <c r="L18" s="3">
        <v>50</v>
      </c>
      <c r="M18" s="17">
        <v>30</v>
      </c>
      <c r="N18" s="17">
        <v>0</v>
      </c>
      <c r="O18" s="17">
        <v>0</v>
      </c>
      <c r="P18" s="15">
        <v>885</v>
      </c>
    </row>
    <row r="19" spans="1:16">
      <c r="A19" s="37"/>
      <c r="B19" s="9" t="s">
        <v>7</v>
      </c>
      <c r="C19" s="14">
        <v>150</v>
      </c>
      <c r="E19" s="42"/>
      <c r="F19" s="9" t="s">
        <v>47</v>
      </c>
      <c r="G19" s="16">
        <v>100</v>
      </c>
      <c r="H19" s="7" t="s">
        <v>18</v>
      </c>
      <c r="I19" s="9"/>
      <c r="J19" s="26" t="s">
        <v>26</v>
      </c>
      <c r="K19" s="4" t="s">
        <v>31</v>
      </c>
      <c r="L19" s="4">
        <f>L17+L18</f>
        <v>250</v>
      </c>
      <c r="M19" s="18">
        <f>M17-M18</f>
        <v>175</v>
      </c>
      <c r="N19" s="18">
        <f>N17-N18</f>
        <v>0</v>
      </c>
      <c r="O19" s="18">
        <f>O17-O18</f>
        <v>0</v>
      </c>
      <c r="P19" s="19">
        <f>P17-P18</f>
        <v>4985</v>
      </c>
    </row>
    <row r="20" spans="1:16" ht="15" customHeight="1">
      <c r="A20" s="37"/>
      <c r="B20" s="9" t="s">
        <v>5</v>
      </c>
      <c r="C20" s="14">
        <v>200</v>
      </c>
      <c r="E20" s="42"/>
      <c r="F20" s="9" t="s">
        <v>51</v>
      </c>
      <c r="G20" s="16">
        <v>30</v>
      </c>
      <c r="H20" s="7" t="s">
        <v>19</v>
      </c>
      <c r="I20" s="9"/>
      <c r="J20" s="27"/>
      <c r="K20" s="3" t="s">
        <v>15</v>
      </c>
      <c r="L20" s="3">
        <v>50</v>
      </c>
      <c r="M20" s="17">
        <v>75</v>
      </c>
      <c r="N20" s="17">
        <v>0</v>
      </c>
      <c r="O20" s="17">
        <v>0</v>
      </c>
      <c r="P20" s="15">
        <v>840</v>
      </c>
    </row>
    <row r="21" spans="1:16">
      <c r="A21" s="37"/>
      <c r="B21" s="9" t="s">
        <v>6</v>
      </c>
      <c r="C21" s="14">
        <v>200</v>
      </c>
      <c r="E21" s="42"/>
      <c r="F21" s="9" t="s">
        <v>50</v>
      </c>
      <c r="G21" s="16">
        <v>75</v>
      </c>
      <c r="H21" s="7" t="s">
        <v>54</v>
      </c>
      <c r="J21" s="26" t="s">
        <v>20</v>
      </c>
      <c r="K21" s="4" t="s">
        <v>31</v>
      </c>
      <c r="L21" s="4">
        <f>L19+L20</f>
        <v>300</v>
      </c>
      <c r="M21" s="18">
        <f>M19-M20</f>
        <v>100</v>
      </c>
      <c r="N21" s="18">
        <f>N19-N20</f>
        <v>0</v>
      </c>
      <c r="O21" s="18">
        <f>O19-O20</f>
        <v>0</v>
      </c>
      <c r="P21" s="19">
        <f>P19-P20</f>
        <v>4145</v>
      </c>
    </row>
    <row r="22" spans="1:16" ht="15" customHeight="1">
      <c r="A22" s="37"/>
      <c r="B22" s="9" t="s">
        <v>8</v>
      </c>
      <c r="C22" s="14">
        <v>250</v>
      </c>
      <c r="E22" s="42"/>
      <c r="F22" s="9" t="s">
        <v>49</v>
      </c>
      <c r="G22" s="16">
        <v>100</v>
      </c>
      <c r="H22" s="7" t="s">
        <v>55</v>
      </c>
      <c r="J22" s="27"/>
      <c r="K22" s="3" t="s">
        <v>15</v>
      </c>
      <c r="L22" s="3">
        <v>50</v>
      </c>
      <c r="M22" s="17">
        <v>100</v>
      </c>
      <c r="N22" s="17">
        <v>0</v>
      </c>
      <c r="O22" s="17">
        <v>0</v>
      </c>
      <c r="P22" s="15">
        <v>815</v>
      </c>
    </row>
    <row r="23" spans="1:16">
      <c r="A23" s="37"/>
      <c r="B23" s="9" t="s">
        <v>42</v>
      </c>
      <c r="C23" s="14">
        <v>800</v>
      </c>
      <c r="E23" s="43"/>
      <c r="F23" s="3" t="s">
        <v>3</v>
      </c>
      <c r="G23" s="25">
        <f>SUBTOTAL(109,[Amount])</f>
        <v>335</v>
      </c>
      <c r="H23" s="6"/>
      <c r="J23" s="26" t="s">
        <v>21</v>
      </c>
      <c r="K23" s="4" t="s">
        <v>31</v>
      </c>
      <c r="L23" s="4">
        <f>L21+L22</f>
        <v>350</v>
      </c>
      <c r="M23" s="18">
        <f>M21-M22</f>
        <v>0</v>
      </c>
      <c r="N23" s="18">
        <f>N21-N22</f>
        <v>0</v>
      </c>
      <c r="O23" s="18">
        <f>O21-O22</f>
        <v>0</v>
      </c>
      <c r="P23" s="19">
        <f>P21-P22</f>
        <v>3330</v>
      </c>
    </row>
    <row r="24" spans="1:16" ht="15" customHeight="1">
      <c r="A24" s="38"/>
      <c r="B24" s="3" t="s">
        <v>3</v>
      </c>
      <c r="C24" s="15">
        <f>SUBTOTAL(109,[Amount])</f>
        <v>2035</v>
      </c>
      <c r="J24" s="27"/>
      <c r="K24" s="3" t="s">
        <v>15</v>
      </c>
      <c r="L24" s="3">
        <v>50</v>
      </c>
      <c r="M24" s="17">
        <v>0</v>
      </c>
      <c r="N24" s="17">
        <v>0</v>
      </c>
      <c r="O24" s="17">
        <v>0</v>
      </c>
      <c r="P24" s="15">
        <v>915</v>
      </c>
    </row>
    <row r="25" spans="1:16" ht="15.75" customHeight="1">
      <c r="A25" s="2"/>
      <c r="J25" s="26" t="s">
        <v>22</v>
      </c>
      <c r="K25" s="4" t="s">
        <v>31</v>
      </c>
      <c r="L25" s="4">
        <f>L23+L24</f>
        <v>400</v>
      </c>
      <c r="M25" s="18">
        <f>M23-M24</f>
        <v>0</v>
      </c>
      <c r="N25" s="18">
        <f>N23-N24</f>
        <v>0</v>
      </c>
      <c r="O25" s="18">
        <f>O23-O24</f>
        <v>0</v>
      </c>
      <c r="P25" s="19">
        <f>P23-P24</f>
        <v>2415</v>
      </c>
    </row>
    <row r="26" spans="1:16" ht="15" customHeight="1">
      <c r="J26" s="27"/>
      <c r="K26" s="3" t="s">
        <v>15</v>
      </c>
      <c r="L26" s="3">
        <v>50</v>
      </c>
      <c r="M26" s="17">
        <v>0</v>
      </c>
      <c r="N26" s="17">
        <v>0</v>
      </c>
      <c r="O26" s="17">
        <v>0</v>
      </c>
      <c r="P26" s="15">
        <v>915</v>
      </c>
    </row>
    <row r="27" spans="1:16">
      <c r="J27" s="26" t="s">
        <v>23</v>
      </c>
      <c r="K27" s="4" t="s">
        <v>31</v>
      </c>
      <c r="L27" s="4">
        <f>L25+L26</f>
        <v>450</v>
      </c>
      <c r="M27" s="18">
        <f>M25-M26</f>
        <v>0</v>
      </c>
      <c r="N27" s="18">
        <f>N25-N26</f>
        <v>0</v>
      </c>
      <c r="O27" s="18">
        <f>O25-O26</f>
        <v>0</v>
      </c>
      <c r="P27" s="19">
        <f>P25-P26</f>
        <v>1500</v>
      </c>
    </row>
    <row r="28" spans="1:16" ht="15" thickBot="1">
      <c r="B28" s="39" t="s">
        <v>25</v>
      </c>
      <c r="C28" s="39"/>
      <c r="D28" s="39">
        <f>Table17[[#Totals],[Amount]]-Table28[[#Totals],[Amount]]</f>
        <v>965</v>
      </c>
      <c r="E28" s="39"/>
      <c r="J28" s="27"/>
      <c r="K28" s="3" t="s">
        <v>15</v>
      </c>
      <c r="L28" s="3">
        <v>50</v>
      </c>
      <c r="M28" s="17">
        <v>0</v>
      </c>
      <c r="N28" s="17">
        <v>0</v>
      </c>
      <c r="O28" s="17">
        <v>0</v>
      </c>
      <c r="P28" s="15">
        <v>915</v>
      </c>
    </row>
    <row r="29" spans="1:16" ht="15.75" thickTop="1" thickBot="1">
      <c r="B29" s="39"/>
      <c r="C29" s="39"/>
      <c r="D29" s="39"/>
      <c r="E29" s="39"/>
      <c r="J29" s="26" t="s">
        <v>32</v>
      </c>
      <c r="K29" s="4" t="s">
        <v>31</v>
      </c>
      <c r="L29" s="4">
        <f>L27+L28</f>
        <v>500</v>
      </c>
      <c r="M29" s="18">
        <f>M27-M28</f>
        <v>0</v>
      </c>
      <c r="N29" s="18">
        <f>N27-N28</f>
        <v>0</v>
      </c>
      <c r="O29" s="18">
        <f>O27-O28</f>
        <v>0</v>
      </c>
      <c r="P29" s="19">
        <f>P27-P28</f>
        <v>585</v>
      </c>
    </row>
    <row r="30" spans="1:16" ht="15" thickTop="1">
      <c r="J30" s="27"/>
      <c r="K30" s="3" t="s">
        <v>15</v>
      </c>
      <c r="L30" s="3">
        <v>380</v>
      </c>
      <c r="M30" s="17">
        <v>0</v>
      </c>
      <c r="N30" s="17">
        <v>0</v>
      </c>
      <c r="O30" s="17">
        <v>0</v>
      </c>
      <c r="P30" s="15">
        <v>585</v>
      </c>
    </row>
    <row r="31" spans="1:16">
      <c r="J31" s="26" t="s">
        <v>33</v>
      </c>
      <c r="K31" s="4" t="s">
        <v>31</v>
      </c>
      <c r="L31" s="4">
        <f>L29+L30</f>
        <v>880</v>
      </c>
      <c r="M31" s="18">
        <f>M29-M30</f>
        <v>0</v>
      </c>
      <c r="N31" s="18">
        <f>N29-N30</f>
        <v>0</v>
      </c>
      <c r="O31" s="18">
        <f>O29-O30</f>
        <v>0</v>
      </c>
      <c r="P31" s="19">
        <f>P29-P30</f>
        <v>0</v>
      </c>
    </row>
    <row r="32" spans="1:16" ht="15" customHeight="1">
      <c r="J32" s="27"/>
      <c r="K32" s="3" t="s">
        <v>15</v>
      </c>
      <c r="L32" s="3">
        <v>965</v>
      </c>
      <c r="M32" s="17">
        <v>0</v>
      </c>
      <c r="N32" s="17">
        <v>0</v>
      </c>
      <c r="O32" s="17">
        <v>0</v>
      </c>
      <c r="P32" s="15">
        <v>0</v>
      </c>
    </row>
    <row r="33" spans="10:16" ht="16.5" customHeight="1">
      <c r="J33" s="26" t="s">
        <v>27</v>
      </c>
      <c r="K33" s="4" t="s">
        <v>31</v>
      </c>
      <c r="L33" s="4">
        <f>L31+L32</f>
        <v>1845</v>
      </c>
      <c r="M33" s="18">
        <f>M31-M32</f>
        <v>0</v>
      </c>
      <c r="N33" s="18">
        <f>N31-N32</f>
        <v>0</v>
      </c>
      <c r="O33" s="18">
        <f>O31-O32</f>
        <v>0</v>
      </c>
      <c r="P33" s="19">
        <f>P31-P32</f>
        <v>0</v>
      </c>
    </row>
    <row r="34" spans="10:16">
      <c r="J34" s="27"/>
      <c r="K34" s="3" t="s">
        <v>15</v>
      </c>
      <c r="L34" s="3">
        <v>965</v>
      </c>
      <c r="M34" s="17">
        <v>0</v>
      </c>
      <c r="N34" s="17">
        <v>0</v>
      </c>
      <c r="O34" s="17">
        <v>0</v>
      </c>
      <c r="P34" s="15">
        <v>0</v>
      </c>
    </row>
    <row r="35" spans="10:16">
      <c r="J35" s="44" t="s">
        <v>16</v>
      </c>
      <c r="K35" s="45" t="s">
        <v>31</v>
      </c>
      <c r="L35" s="45">
        <f>L33+L34</f>
        <v>2810</v>
      </c>
      <c r="M35" s="47">
        <f>M33-M34</f>
        <v>0</v>
      </c>
      <c r="N35" s="47">
        <f>N33-N34</f>
        <v>0</v>
      </c>
      <c r="O35" s="47">
        <f>O33-O34</f>
        <v>0</v>
      </c>
      <c r="P35" s="46">
        <f>P33-P34</f>
        <v>0</v>
      </c>
    </row>
  </sheetData>
  <mergeCells count="25">
    <mergeCell ref="B28:C29"/>
    <mergeCell ref="D28:E29"/>
    <mergeCell ref="J29:J30"/>
    <mergeCell ref="J31:J32"/>
    <mergeCell ref="J21:J22"/>
    <mergeCell ref="J23:J24"/>
    <mergeCell ref="J33:J34"/>
    <mergeCell ref="J25:J26"/>
    <mergeCell ref="J27:J28"/>
    <mergeCell ref="A1:P3"/>
    <mergeCell ref="A5:C5"/>
    <mergeCell ref="A6:A9"/>
    <mergeCell ref="E6:G6"/>
    <mergeCell ref="E7:E11"/>
    <mergeCell ref="J7:O7"/>
    <mergeCell ref="J9:J10"/>
    <mergeCell ref="A11:C11"/>
    <mergeCell ref="J11:J12"/>
    <mergeCell ref="A12:A24"/>
    <mergeCell ref="J13:J14"/>
    <mergeCell ref="J15:J16"/>
    <mergeCell ref="E16:H16"/>
    <mergeCell ref="E17:E23"/>
    <mergeCell ref="J17:J18"/>
    <mergeCell ref="J19:J20"/>
  </mergeCells>
  <pageMargins left="0.7" right="0.7" top="0.75" bottom="0.75" header="0.3" footer="0.3"/>
  <pageSetup orientation="portrait" verticalDpi="0"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Without Savings</vt:lpstr>
      <vt:lpstr>With Savings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Dylan Reed</dc:creator>
  <cp:lastModifiedBy>Dylan Reed</cp:lastModifiedBy>
  <dcterms:created xsi:type="dcterms:W3CDTF">2009-03-12T16:02:08Z</dcterms:created>
  <dcterms:modified xsi:type="dcterms:W3CDTF">2009-03-13T00:18:01Z</dcterms:modified>
</cp:coreProperties>
</file>